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38" i="2" l="1"/>
  <c r="D42" i="2"/>
  <c r="D37" i="2"/>
  <c r="D36" i="2"/>
  <c r="D35" i="2"/>
  <c r="D31" i="2"/>
  <c r="D34" i="2"/>
  <c r="D26" i="2"/>
  <c r="D18" i="2"/>
  <c r="D46" i="2"/>
  <c r="D21" i="2"/>
  <c r="D19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<sst xmlns="http://schemas.openxmlformats.org/spreadsheetml/2006/main" count="59" uniqueCount="58">
  <si>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</si>
  <si>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</si>
  <si>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</si>
  <si>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</si>
  <si>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</si>
  <si>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</si>
  <si>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</si>
  <si>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</si>
  <si>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</si>
  <si>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</si>
  <si>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</si>
  <si>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</si>
  <si>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</si>
  <si>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</si>
  <si>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</si>
  <si>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</si>
  <si>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</si>
  <si>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</si>
  <si>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</si>
  <si>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</si>
  <si>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</si>
  <si>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</si>
  <si>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</si>
  <si>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</si>
  <si>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</si>
  <si>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</si>
  <si>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</si>
  <si>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</si>
  <si>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</si>
  <si>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</si>
  <si>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</si>
  <si>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</si>
  <si>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</si>
  <si>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</si>
  <si>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</si>
  <si>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</si>
  <si>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</si>
  <si>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</si>
  <si>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</si>
  <si>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</si>
  <si>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</si>
  <si>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</si>
  <si>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</si>
  <si>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</si>
  <si>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</si>
  <si>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</si>
  <si>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</si>
  <si>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</si>
  <si>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</si>
  <si>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</si>
  <si>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</si>
  <si>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</si>
  <si>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</si>
  <si>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</si>
  <si>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</si>
  <si>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</si>
  <si>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53, ул.Щорса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</si>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</sst>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3" workbookViewId="0">
      <selection activeCell="H50" sqref="H50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6" t="s">
        <v>30</v>
      </c>
      <c r="C1" s="46"/>
      <c r="D1" s="46"/>
      <c r="E1" s="46"/>
    </row>
    <row r="2" spans="1:8" ht="40.5" customHeight="1" x14ac:dyDescent="0.25">
      <c r="A2" s="1"/>
      <c r="B2" s="47" t="s">
        <v>56</v>
      </c>
      <c r="C2" s="47"/>
      <c r="D2" s="47"/>
      <c r="E2" s="4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8" t="s">
        <v>0</v>
      </c>
      <c r="C4" s="48"/>
      <c r="D4" s="48"/>
      <c r="E4" s="48"/>
    </row>
    <row r="5" spans="1:8" ht="15.75" customHeight="1" x14ac:dyDescent="0.25">
      <c r="A5" s="1"/>
      <c r="B5" s="49" t="s">
        <v>1</v>
      </c>
      <c r="C5" s="49"/>
      <c r="D5" s="49"/>
      <c r="E5" s="9">
        <f>E6+E7</f>
        <v>10091.9</v>
      </c>
    </row>
    <row r="6" spans="1:8" ht="15.75" customHeight="1" x14ac:dyDescent="0.25">
      <c r="A6" s="1"/>
      <c r="B6" s="36" t="s">
        <v>2</v>
      </c>
      <c r="C6" s="36"/>
      <c r="D6" s="36"/>
      <c r="E6" s="10">
        <v>9846.9</v>
      </c>
    </row>
    <row r="7" spans="1:8" ht="15.75" customHeight="1" x14ac:dyDescent="0.25">
      <c r="A7" s="1"/>
      <c r="B7" s="36" t="s">
        <v>3</v>
      </c>
      <c r="C7" s="36"/>
      <c r="D7" s="36"/>
      <c r="E7" s="33">
        <v>245</v>
      </c>
    </row>
    <row r="8" spans="1:8" ht="15.75" customHeight="1" x14ac:dyDescent="0.25">
      <c r="A8" s="1"/>
      <c r="B8" s="36" t="s">
        <v>8</v>
      </c>
      <c r="C8" s="36"/>
      <c r="D8" s="36"/>
      <c r="E8" s="34">
        <v>11.43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4" t="s">
        <v>32</v>
      </c>
      <c r="C10" s="44"/>
      <c r="D10" s="1"/>
      <c r="E10" s="1"/>
    </row>
    <row r="11" spans="1:8" ht="15.75" customHeight="1" x14ac:dyDescent="0.25">
      <c r="A11" s="1"/>
      <c r="B11" s="45" t="s">
        <v>53</v>
      </c>
      <c r="C11" s="45"/>
      <c r="D11" s="45"/>
      <c r="E11" s="13">
        <f>E12+E14</f>
        <v>1560.559</v>
      </c>
    </row>
    <row r="12" spans="1:8" ht="15.75" customHeight="1" x14ac:dyDescent="0.25">
      <c r="A12" s="1"/>
      <c r="B12" s="38" t="s">
        <v>4</v>
      </c>
      <c r="C12" s="38"/>
      <c r="D12" s="38"/>
      <c r="E12" s="14">
        <v>1364.69</v>
      </c>
    </row>
    <row r="13" spans="1:8" ht="15.75" customHeight="1" x14ac:dyDescent="0.25">
      <c r="A13" s="1"/>
      <c r="B13" s="39" t="s">
        <v>5</v>
      </c>
      <c r="C13" s="39"/>
      <c r="D13" s="39"/>
      <c r="E13" s="15">
        <v>1333.335</v>
      </c>
    </row>
    <row r="14" spans="1:8" ht="15.75" customHeight="1" x14ac:dyDescent="0.25">
      <c r="A14" s="1"/>
      <c r="B14" s="38" t="s">
        <v>6</v>
      </c>
      <c r="C14" s="38"/>
      <c r="D14" s="38"/>
      <c r="E14" s="14">
        <v>195.869</v>
      </c>
    </row>
    <row r="15" spans="1:8" ht="15.75" customHeight="1" x14ac:dyDescent="0.25">
      <c r="A15" s="1"/>
      <c r="B15" s="40" t="s">
        <v>7</v>
      </c>
      <c r="C15" s="40"/>
      <c r="D15" s="40"/>
      <c r="E15" s="16">
        <v>179.56299999999999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317443.07*1.302/1000</f>
        <v>413.31087714</v>
      </c>
      <c r="E18" s="20">
        <f>D18/12/$E$5*1000</f>
        <v>3.4128928244433654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D18*0.24</f>
        <v>99.194610513599997</v>
      </c>
      <c r="E19" s="22">
        <f>E18*0.24</f>
        <v>0.81909427786640765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D18*0.6</f>
        <v>247.98652628399998</v>
      </c>
      <c r="E21" s="22">
        <f>E18*0.6</f>
        <v>2.0477356946660192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66.129740342400055</v>
      </c>
      <c r="E24" s="22">
        <f>E18-E19-E21</f>
        <v>0.54606285191093829</v>
      </c>
    </row>
    <row r="25" spans="1:6" x14ac:dyDescent="0.25">
      <c r="A25" s="1"/>
      <c r="B25" s="6">
        <v>2</v>
      </c>
      <c r="C25" s="19" t="s">
        <v>13</v>
      </c>
      <c r="D25" s="20">
        <v>2.3580000000000001</v>
      </c>
      <c r="E25" s="20">
        <f>D25/12/$E$5*1000</f>
        <v>1.9471060949870691E-2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(133637.25+8185.11)*1.302/1000</f>
        <v>184.65271271999998</v>
      </c>
      <c r="E26" s="20">
        <f>D26/12/$E$5*1000</f>
        <v>1.524760061039051</v>
      </c>
    </row>
    <row r="27" spans="1:6" ht="141" customHeight="1" x14ac:dyDescent="0.25">
      <c r="A27" s="1"/>
      <c r="B27" s="6"/>
      <c r="C27" s="41" t="s">
        <v>36</v>
      </c>
      <c r="D27" s="42"/>
      <c r="E27" s="43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228.04225199999999</v>
      </c>
      <c r="E28" s="20">
        <f t="shared" ref="E28:E44" si="0">D28/12/$E$5*1000</f>
        <v>1.8830468989982063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11.178000000000001</v>
      </c>
      <c r="E29" s="26">
        <f t="shared" si="0"/>
        <v>9.2301746945570223E-2</v>
      </c>
    </row>
    <row r="30" spans="1:6" ht="38.25" x14ac:dyDescent="0.25">
      <c r="A30" s="1"/>
      <c r="B30" s="17" t="s">
        <v>43</v>
      </c>
      <c r="C30" s="25" t="s">
        <v>17</v>
      </c>
      <c r="D30" s="26">
        <v>60.277000000000001</v>
      </c>
      <c r="E30" s="26">
        <f t="shared" si="0"/>
        <v>0.49773415643568936</v>
      </c>
    </row>
    <row r="31" spans="1:6" ht="25.5" x14ac:dyDescent="0.25">
      <c r="A31" s="1"/>
      <c r="B31" s="17" t="s">
        <v>44</v>
      </c>
      <c r="C31" s="25" t="s">
        <v>18</v>
      </c>
      <c r="D31" s="26">
        <f>0.799+15.117+12.792</f>
        <v>28.707999999999998</v>
      </c>
      <c r="E31" s="26">
        <f t="shared" si="0"/>
        <v>0.23705479972387095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1.211028</v>
      </c>
      <c r="E32" s="26">
        <f t="shared" si="0"/>
        <v>9.9999999999999985E-3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9.6882239999999999</v>
      </c>
      <c r="E33" s="26">
        <f t="shared" si="0"/>
        <v>7.9999999999999988E-2</v>
      </c>
    </row>
    <row r="34" spans="1:6" ht="38.25" x14ac:dyDescent="0.25">
      <c r="A34" s="1"/>
      <c r="B34" s="17" t="s">
        <v>47</v>
      </c>
      <c r="C34" s="25" t="s">
        <v>21</v>
      </c>
      <c r="D34" s="26">
        <f>109.025+2.865</f>
        <v>111.89</v>
      </c>
      <c r="E34" s="26">
        <f t="shared" si="0"/>
        <v>0.92392578866880049</v>
      </c>
    </row>
    <row r="35" spans="1:6" x14ac:dyDescent="0.25">
      <c r="A35" s="1"/>
      <c r="B35" s="17" t="s">
        <v>48</v>
      </c>
      <c r="C35" s="25" t="s">
        <v>49</v>
      </c>
      <c r="D35" s="26">
        <f>0.103+0.436+0.093+0.083+3.556+0.739+0.08</f>
        <v>5.09</v>
      </c>
      <c r="E35" s="26">
        <f t="shared" si="0"/>
        <v>4.2030407224275569E-2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36.612+22.509+73.992+1.038</f>
        <v>134.15100000000001</v>
      </c>
      <c r="E36" s="20">
        <f t="shared" si="0"/>
        <v>1.1077448250577198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2.431+41.709+5.187</f>
        <v>49.326999999999998</v>
      </c>
      <c r="E37" s="20">
        <f t="shared" si="0"/>
        <v>0.40731510749545013</v>
      </c>
    </row>
    <row r="38" spans="1:6" ht="21" customHeight="1" x14ac:dyDescent="0.25">
      <c r="A38" s="1"/>
      <c r="B38" s="6">
        <v>7</v>
      </c>
      <c r="C38" s="19" t="s">
        <v>25</v>
      </c>
      <c r="D38" s="20">
        <f>353.919+74.609</f>
        <v>428.52799999999996</v>
      </c>
      <c r="E38" s="20">
        <f t="shared" si="0"/>
        <v>3.5385474159144126</v>
      </c>
    </row>
    <row r="39" spans="1:6" ht="223.5" customHeight="1" x14ac:dyDescent="0.25">
      <c r="A39" s="1"/>
      <c r="B39" s="6"/>
      <c r="C39" s="37" t="s">
        <v>26</v>
      </c>
      <c r="D39" s="37"/>
      <c r="E39" s="37"/>
    </row>
    <row r="40" spans="1:6" ht="15" customHeight="1" x14ac:dyDescent="0.25">
      <c r="A40" s="1"/>
      <c r="B40" s="6">
        <v>8</v>
      </c>
      <c r="C40" s="19" t="s">
        <v>52</v>
      </c>
      <c r="D40" s="20">
        <v>13.304</v>
      </c>
      <c r="E40" s="20">
        <f t="shared" si="0"/>
        <v>0.10985708010054268</v>
      </c>
    </row>
    <row r="41" spans="1:6" ht="30" x14ac:dyDescent="0.25">
      <c r="A41" s="1"/>
      <c r="B41" s="6">
        <v>9</v>
      </c>
      <c r="C41" s="19" t="s">
        <v>31</v>
      </c>
      <c r="D41" s="20">
        <v>20.658000000000001</v>
      </c>
      <c r="E41" s="20">
        <f t="shared" si="0"/>
        <v>0.17058234821985951</v>
      </c>
    </row>
    <row r="42" spans="1:6" x14ac:dyDescent="0.25">
      <c r="A42" s="1"/>
      <c r="B42" s="6">
        <v>10</v>
      </c>
      <c r="C42" s="19" t="s">
        <v>23</v>
      </c>
      <c r="D42" s="20">
        <f>(E13+E15)*0.01+1.568</f>
        <v>16.696980000000003</v>
      </c>
      <c r="E42" s="20">
        <f t="shared" si="0"/>
        <v>0.13787443395198132</v>
      </c>
    </row>
    <row r="43" spans="1:6" x14ac:dyDescent="0.25">
      <c r="A43" s="1"/>
      <c r="B43" s="6">
        <v>11</v>
      </c>
      <c r="C43" s="27" t="s">
        <v>27</v>
      </c>
      <c r="D43" s="20">
        <v>171.75800000000001</v>
      </c>
      <c r="E43" s="20">
        <f t="shared" si="0"/>
        <v>1.4182826491212426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1662.7868218599999</v>
      </c>
      <c r="E44" s="29">
        <f t="shared" si="0"/>
        <v>13.730374705291702</v>
      </c>
      <c r="F44" s="35"/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-102.22782185999995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(102488.8+26552.67)/1000</f>
        <v>129.04147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-231.26929185999995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2021-03-23T08:10:14Z</dcterms:modified>
</cp:coreProperties>
</file>