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/>
  <c r="D37" i="2"/>
  <c r="D36" i="2"/>
  <c r="D35" i="2"/>
  <c r="D34" i="2"/>
  <c r="D31" i="2"/>
  <c r="D26" i="2"/>
  <c r="D18" i="2"/>
  <c r="D21" i="2"/>
  <c r="D19" i="2"/>
  <c r="D46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<sst xmlns="http://schemas.openxmlformats.org/spreadsheetml/2006/main" count="59" uniqueCount="58">
  <si>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</si>
  <si>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</si>
  <si>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</si>
  <si>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</si>
  <si>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</si>
  <si>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</si>
  <si>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</si>
  <si>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</si>
  <si>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</si>
  <si>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</si>
  <si>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</si>
  <si>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</si>
  <si>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</si>
  <si>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</si>
  <si>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</si>
  <si>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</si>
  <si>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</si>
  <si>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</si>
  <si>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</si>
  <si>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</si>
  <si>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</si>
  <si>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</si>
  <si>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</si>
  <si>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</si>
  <si>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</si>
  <si>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</si>
  <si>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</si>
  <si>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</si>
  <si>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</si>
  <si>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</si>
  <si>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</si>
  <si>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</si>
  <si>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</si>
  <si>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</si>
  <si>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</si>
  <si>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</si>
  <si>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</si>
  <si>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</si>
  <si>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</si>
  <si>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</si>
  <si>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</si>
  <si>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</si>
  <si>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</si>
  <si>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</si>
  <si>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</si>
  <si>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</si>
  <si>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</si>
  <si>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</si>
  <si>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</si>
  <si>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</si>
  <si>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</si>
  <si>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</si>
  <si>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</si>
  <si>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</si>
  <si>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</si>
  <si>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</si>
  <si>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49, ул.Щорса                                               за 2020 год </t>
  </si>
  <si>
    <t>Содержание мусоропроводов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</si>
</sst>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J27" sqref="J27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6" t="s">
        <v>30</v>
      </c>
      <c r="C1" s="36"/>
      <c r="D1" s="36"/>
      <c r="E1" s="36"/>
    </row>
    <row r="2" spans="1:8" ht="40.5" customHeight="1" x14ac:dyDescent="0.25">
      <c r="A2" s="1"/>
      <c r="B2" s="37" t="s">
        <v>56</v>
      </c>
      <c r="C2" s="37"/>
      <c r="D2" s="37"/>
      <c r="E2" s="37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8" t="s">
        <v>0</v>
      </c>
      <c r="C4" s="38"/>
      <c r="D4" s="38"/>
      <c r="E4" s="38"/>
    </row>
    <row r="5" spans="1:8" ht="15.75" customHeight="1" x14ac:dyDescent="0.25">
      <c r="A5" s="1"/>
      <c r="B5" s="39" t="s">
        <v>1</v>
      </c>
      <c r="C5" s="39"/>
      <c r="D5" s="39"/>
      <c r="E5" s="9">
        <f>E6+E7</f>
        <v>30414.5</v>
      </c>
    </row>
    <row r="6" spans="1:8" ht="15.75" customHeight="1" x14ac:dyDescent="0.25">
      <c r="A6" s="1"/>
      <c r="B6" s="40" t="s">
        <v>2</v>
      </c>
      <c r="C6" s="40"/>
      <c r="D6" s="40"/>
      <c r="E6" s="10">
        <v>29885.5</v>
      </c>
    </row>
    <row r="7" spans="1:8" ht="15.75" customHeight="1" x14ac:dyDescent="0.25">
      <c r="A7" s="1"/>
      <c r="B7" s="40" t="s">
        <v>3</v>
      </c>
      <c r="C7" s="40"/>
      <c r="D7" s="40"/>
      <c r="E7" s="33">
        <v>529</v>
      </c>
    </row>
    <row r="8" spans="1:8" ht="15.75" customHeight="1" x14ac:dyDescent="0.25">
      <c r="A8" s="1"/>
      <c r="B8" s="40" t="s">
        <v>8</v>
      </c>
      <c r="C8" s="40"/>
      <c r="D8" s="40"/>
      <c r="E8" s="34">
        <v>10.93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8" t="s">
        <v>32</v>
      </c>
      <c r="C10" s="48"/>
      <c r="D10" s="1"/>
      <c r="E10" s="1"/>
    </row>
    <row r="11" spans="1:8" ht="15.75" customHeight="1" x14ac:dyDescent="0.25">
      <c r="A11" s="1"/>
      <c r="B11" s="49" t="s">
        <v>53</v>
      </c>
      <c r="C11" s="49"/>
      <c r="D11" s="49"/>
      <c r="E11" s="13">
        <f>E12+E14</f>
        <v>5133.2280000000001</v>
      </c>
    </row>
    <row r="12" spans="1:8" ht="15.75" customHeight="1" x14ac:dyDescent="0.25">
      <c r="A12" s="1"/>
      <c r="B12" s="42" t="s">
        <v>4</v>
      </c>
      <c r="C12" s="42"/>
      <c r="D12" s="42"/>
      <c r="E12" s="14">
        <v>4093.4969999999998</v>
      </c>
    </row>
    <row r="13" spans="1:8" ht="15.75" customHeight="1" x14ac:dyDescent="0.25">
      <c r="A13" s="1"/>
      <c r="B13" s="43" t="s">
        <v>5</v>
      </c>
      <c r="C13" s="43"/>
      <c r="D13" s="43"/>
      <c r="E13" s="15">
        <v>4080.3389999999999</v>
      </c>
    </row>
    <row r="14" spans="1:8" ht="15.75" customHeight="1" x14ac:dyDescent="0.25">
      <c r="A14" s="1"/>
      <c r="B14" s="42" t="s">
        <v>6</v>
      </c>
      <c r="C14" s="42"/>
      <c r="D14" s="42"/>
      <c r="E14" s="14">
        <v>1039.731</v>
      </c>
    </row>
    <row r="15" spans="1:8" ht="15.75" customHeight="1" x14ac:dyDescent="0.25">
      <c r="A15" s="1"/>
      <c r="B15" s="44" t="s">
        <v>7</v>
      </c>
      <c r="C15" s="44"/>
      <c r="D15" s="44"/>
      <c r="E15" s="16">
        <v>1057.7380000000001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804309.88*1.302/1000</f>
        <v>1047.21146376</v>
      </c>
      <c r="E18" s="20">
        <f>D18/12/$E$5*1000</f>
        <v>2.8692768902990351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D18*0.277</f>
        <v>290.07757546152004</v>
      </c>
      <c r="E19" s="22">
        <f>E18*0.277</f>
        <v>0.79478969861283277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D18*0.558</f>
        <v>584.34399677808005</v>
      </c>
      <c r="E21" s="22">
        <f>E18*0.558</f>
        <v>1.6010565047868617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172.78989152039992</v>
      </c>
      <c r="E24" s="22">
        <f>E18-E19-E21</f>
        <v>0.47343068689934076</v>
      </c>
    </row>
    <row r="25" spans="1:6" x14ac:dyDescent="0.25">
      <c r="A25" s="1"/>
      <c r="B25" s="6">
        <v>2</v>
      </c>
      <c r="C25" s="19" t="s">
        <v>13</v>
      </c>
      <c r="D25" s="20">
        <v>7.258</v>
      </c>
      <c r="E25" s="20">
        <f>D25/12/$E$5*1000</f>
        <v>1.9886348068629548E-2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(24524.7+400412.32)*1.302/1000</f>
        <v>553.26800004000006</v>
      </c>
      <c r="E26" s="20">
        <f>D26/12/$E$5*1000</f>
        <v>1.5159107225172206</v>
      </c>
    </row>
    <row r="27" spans="1:6" ht="144" customHeight="1" x14ac:dyDescent="0.25">
      <c r="A27" s="1"/>
      <c r="B27" s="6"/>
      <c r="C27" s="45" t="s">
        <v>36</v>
      </c>
      <c r="D27" s="46"/>
      <c r="E27" s="47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360.52966000000004</v>
      </c>
      <c r="E28" s="20">
        <f t="shared" ref="E28:E44" si="0">D28/12/$E$5*1000</f>
        <v>0.9878228586145863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29.966000000000001</v>
      </c>
      <c r="E29" s="26">
        <f t="shared" si="0"/>
        <v>8.2104478675193299E-2</v>
      </c>
    </row>
    <row r="30" spans="1:6" ht="38.25" x14ac:dyDescent="0.25">
      <c r="A30" s="1"/>
      <c r="B30" s="17" t="s">
        <v>43</v>
      </c>
      <c r="C30" s="25" t="s">
        <v>17</v>
      </c>
      <c r="D30" s="26">
        <v>180.60599999999999</v>
      </c>
      <c r="E30" s="26">
        <f t="shared" si="0"/>
        <v>0.49484620822305148</v>
      </c>
    </row>
    <row r="31" spans="1:6" ht="25.5" x14ac:dyDescent="0.25">
      <c r="A31" s="1"/>
      <c r="B31" s="17" t="s">
        <v>44</v>
      </c>
      <c r="C31" s="25" t="s">
        <v>18</v>
      </c>
      <c r="D31" s="26">
        <f>2.392+15.117+44.772</f>
        <v>62.280999999999999</v>
      </c>
      <c r="E31" s="26">
        <f t="shared" si="0"/>
        <v>0.17064503224887251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3.64974</v>
      </c>
      <c r="E32" s="26">
        <f t="shared" si="0"/>
        <v>9.9999999999999985E-3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29.19792</v>
      </c>
      <c r="E33" s="26">
        <f t="shared" si="0"/>
        <v>7.9999999999999988E-2</v>
      </c>
    </row>
    <row r="34" spans="1:6" ht="38.25" x14ac:dyDescent="0.25">
      <c r="A34" s="1"/>
      <c r="B34" s="17" t="s">
        <v>47</v>
      </c>
      <c r="C34" s="25" t="s">
        <v>21</v>
      </c>
      <c r="D34" s="26">
        <f>31.636+8.153</f>
        <v>39.789000000000001</v>
      </c>
      <c r="E34" s="26">
        <f t="shared" si="0"/>
        <v>0.10901872462147989</v>
      </c>
    </row>
    <row r="35" spans="1:6" x14ac:dyDescent="0.25">
      <c r="A35" s="1"/>
      <c r="B35" s="17" t="s">
        <v>48</v>
      </c>
      <c r="C35" s="25" t="s">
        <v>49</v>
      </c>
      <c r="D35" s="26">
        <f>0.308+1.307+0.28+0.25+10.655+2.216+0.024</f>
        <v>15.039999999999997</v>
      </c>
      <c r="E35" s="26">
        <f t="shared" si="0"/>
        <v>4.1208414845989028E-2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27.515+189.363+86.999+3.111</f>
        <v>306.98799999999994</v>
      </c>
      <c r="E36" s="20">
        <f t="shared" si="0"/>
        <v>0.84112292930455301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7.286+124.969+15.541</f>
        <v>147.79599999999999</v>
      </c>
      <c r="E37" s="20">
        <f t="shared" si="0"/>
        <v>0.40494939365543842</v>
      </c>
    </row>
    <row r="38" spans="1:6" ht="21" customHeight="1" x14ac:dyDescent="0.25">
      <c r="A38" s="1"/>
      <c r="B38" s="6">
        <v>7</v>
      </c>
      <c r="C38" s="19" t="s">
        <v>25</v>
      </c>
      <c r="D38" s="20">
        <f>1060.434+223.548</f>
        <v>1283.982</v>
      </c>
      <c r="E38" s="20">
        <f t="shared" si="0"/>
        <v>3.5180095020467208</v>
      </c>
    </row>
    <row r="39" spans="1:6" ht="216" customHeight="1" x14ac:dyDescent="0.25">
      <c r="A39" s="1"/>
      <c r="B39" s="6"/>
      <c r="C39" s="41" t="s">
        <v>26</v>
      </c>
      <c r="D39" s="41"/>
      <c r="E39" s="41"/>
    </row>
    <row r="40" spans="1:6" ht="15" customHeight="1" x14ac:dyDescent="0.25">
      <c r="A40" s="1"/>
      <c r="B40" s="6">
        <v>8</v>
      </c>
      <c r="C40" s="19" t="s">
        <v>52</v>
      </c>
      <c r="D40" s="20">
        <v>39.865000000000002</v>
      </c>
      <c r="E40" s="20">
        <f t="shared" si="0"/>
        <v>0.10922695863266974</v>
      </c>
    </row>
    <row r="41" spans="1:6" ht="30" x14ac:dyDescent="0.25">
      <c r="A41" s="1"/>
      <c r="B41" s="6">
        <v>9</v>
      </c>
      <c r="C41" s="19" t="s">
        <v>31</v>
      </c>
      <c r="D41" s="20">
        <v>61.896999999999998</v>
      </c>
      <c r="E41" s="20">
        <f t="shared" si="0"/>
        <v>0.16959290250812387</v>
      </c>
    </row>
    <row r="42" spans="1:6" x14ac:dyDescent="0.25">
      <c r="A42" s="1"/>
      <c r="B42" s="6">
        <v>10</v>
      </c>
      <c r="C42" s="19" t="s">
        <v>23</v>
      </c>
      <c r="D42" s="20">
        <f>(E13+E15)*0.01+4.7</f>
        <v>56.080770000000008</v>
      </c>
      <c r="E42" s="20">
        <f t="shared" si="0"/>
        <v>0.15365689062782556</v>
      </c>
    </row>
    <row r="43" spans="1:6" x14ac:dyDescent="0.25">
      <c r="A43" s="1"/>
      <c r="B43" s="6">
        <v>11</v>
      </c>
      <c r="C43" s="27" t="s">
        <v>27</v>
      </c>
      <c r="D43" s="20">
        <v>505.86099999999999</v>
      </c>
      <c r="E43" s="20">
        <f t="shared" si="0"/>
        <v>1.3860192780855622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4370.7368938</v>
      </c>
      <c r="E44" s="29">
        <f t="shared" si="0"/>
        <v>11.975474674360367</v>
      </c>
      <c r="F44" s="35"/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762.4911062000001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(478349.01+150543.9)/1000</f>
        <v>628.89291000000003</v>
      </c>
      <c r="E46" s="22"/>
    </row>
    <row r="47" spans="1:6" ht="15" customHeight="1" x14ac:dyDescent="0.25">
      <c r="A47" s="1"/>
      <c r="B47" s="6">
        <v>15</v>
      </c>
      <c r="C47" s="30" t="s">
        <v>29</v>
      </c>
      <c r="D47" s="31">
        <f>D45-D46</f>
        <v>133.59819620000007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  <mergeCell ref="B1:E1"/>
    <mergeCell ref="B2:E2"/>
    <mergeCell ref="B4:E4"/>
    <mergeCell ref="B5:D5"/>
    <mergeCell ref="B6:D6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2021-03-23T08:07:01Z</dcterms:modified>
</cp:coreProperties>
</file>